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lenelustig/Desktop/CLC Agency/KOONS/Koons Mazda-Ford/2022/Q4/"/>
    </mc:Choice>
  </mc:AlternateContent>
  <xr:revisionPtr revIDLastSave="0" documentId="13_ncr:1_{1DC56EA8-BB3A-FB44-BAAF-2055135D6DC8}" xr6:coauthVersionLast="47" xr6:coauthVersionMax="47" xr10:uidLastSave="{00000000-0000-0000-0000-000000000000}"/>
  <bookViews>
    <workbookView xWindow="32220" yWindow="500" windowWidth="27640" windowHeight="18620" activeTab="1" xr2:uid="{E134BDD3-D51A-D747-A02A-793B574F84DB}"/>
  </bookViews>
  <sheets>
    <sheet name="FORD" sheetId="1" r:id="rId1"/>
    <sheet name="MAZDA" sheetId="2" r:id="rId2"/>
  </sheets>
  <definedNames>
    <definedName name="_xlnm.Print_Area" localSheetId="0">FORD!$A$1:$O$31</definedName>
    <definedName name="_xlnm.Print_Area" localSheetId="1">MAZDA!$A$1:$O$31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2" l="1"/>
  <c r="I15" i="2" s="1"/>
  <c r="H14" i="2"/>
  <c r="I14" i="2" s="1"/>
  <c r="H15" i="1"/>
  <c r="I15" i="1" s="1"/>
  <c r="H14" i="1"/>
  <c r="I14" i="1" s="1"/>
  <c r="G16" i="2" l="1"/>
  <c r="G16" i="1" l="1"/>
  <c r="M12" i="2"/>
  <c r="H12" i="2"/>
  <c r="I12" i="2" s="1"/>
  <c r="M11" i="2"/>
  <c r="H11" i="2"/>
  <c r="L11" i="2" s="1"/>
  <c r="M10" i="2"/>
  <c r="H10" i="2"/>
  <c r="M12" i="1"/>
  <c r="H12" i="1"/>
  <c r="I12" i="1" s="1"/>
  <c r="M11" i="1"/>
  <c r="H11" i="1"/>
  <c r="L11" i="1" s="1"/>
  <c r="M10" i="1"/>
  <c r="H10" i="1"/>
  <c r="I10" i="1" s="1"/>
  <c r="L12" i="1" l="1"/>
  <c r="H16" i="1"/>
  <c r="I10" i="2"/>
  <c r="H16" i="2"/>
  <c r="L12" i="2"/>
  <c r="L10" i="2"/>
  <c r="L16" i="2" s="1"/>
  <c r="K16" i="2" s="1"/>
  <c r="L10" i="1"/>
  <c r="I11" i="2"/>
  <c r="I11" i="1"/>
  <c r="I16" i="1" s="1"/>
  <c r="L16" i="1" l="1"/>
  <c r="K16" i="1" s="1"/>
  <c r="I16" i="2"/>
  <c r="M16" i="2" s="1"/>
  <c r="M16" i="1"/>
</calcChain>
</file>

<file path=xl/sharedStrings.xml><?xml version="1.0" encoding="utf-8"?>
<sst xmlns="http://schemas.openxmlformats.org/spreadsheetml/2006/main" count="116" uniqueCount="50">
  <si>
    <t>CLIENT: Koons Silver Spring</t>
  </si>
  <si>
    <t xml:space="preserve">PRODUCT: FORD </t>
  </si>
  <si>
    <t>AGENCY: CLC Agency</t>
  </si>
  <si>
    <t>AE:  Kelly Amacher</t>
  </si>
  <si>
    <t>Email:   kelly.amacher@nbcuni.com</t>
  </si>
  <si>
    <t>Station</t>
  </si>
  <si>
    <t>Time</t>
  </si>
  <si>
    <t>Days</t>
  </si>
  <si>
    <t>Program Name</t>
  </si>
  <si>
    <t>Length</t>
  </si>
  <si>
    <t>Rate</t>
  </si>
  <si>
    <t>W/O</t>
  </si>
  <si>
    <t>Total</t>
  </si>
  <si>
    <t>P25-54</t>
  </si>
  <si>
    <t>#</t>
  </si>
  <si>
    <t>(000)</t>
  </si>
  <si>
    <t>CPM</t>
  </si>
  <si>
    <t>WRC</t>
  </si>
  <si>
    <t>5:00a-6:00a</t>
  </si>
  <si>
    <t>Tu-Fr</t>
  </si>
  <si>
    <t>NEWS 4 AT 5AM</t>
  </si>
  <si>
    <t>:30</t>
  </si>
  <si>
    <t/>
  </si>
  <si>
    <t>6:00a-9:00a</t>
  </si>
  <si>
    <t>NEWS4 + TODAY SHOW</t>
  </si>
  <si>
    <t>11:00p-11:35p</t>
  </si>
  <si>
    <t>NEWS 4 AT 11</t>
  </si>
  <si>
    <t>FLIGHT TOTALS</t>
  </si>
  <si>
    <t>GUIDELINES</t>
  </si>
  <si>
    <t>Please run all spots as ordered, all makegoods must be approved or will be credited</t>
  </si>
  <si>
    <t>Please have at least 30 minute separation between all spots</t>
  </si>
  <si>
    <t>Please have equal distrubtion among days and dayparts</t>
  </si>
  <si>
    <t xml:space="preserve">Please send log times prior to airing </t>
  </si>
  <si>
    <t>Please run on broadcast Calendar</t>
  </si>
  <si>
    <t>Please sign/date above to confirm receipt</t>
  </si>
  <si>
    <t>PRODUCT: MAZDA</t>
  </si>
  <si>
    <t>Tu-Th</t>
  </si>
  <si>
    <t>8p-9p</t>
  </si>
  <si>
    <t>9p-11p</t>
  </si>
  <si>
    <t>12p-2p</t>
  </si>
  <si>
    <t>855a-9a</t>
  </si>
  <si>
    <t>W</t>
  </si>
  <si>
    <t>Th</t>
  </si>
  <si>
    <t>Countdown to Macys Parade</t>
  </si>
  <si>
    <t>SNL Thanksgiving Special</t>
  </si>
  <si>
    <t>National Dog Show</t>
  </si>
  <si>
    <t>Today Show Break before Parade</t>
  </si>
  <si>
    <t>NEW ADD ONS</t>
  </si>
  <si>
    <t xml:space="preserve"> </t>
  </si>
  <si>
    <t>REVISED 11/21/22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</si>
</sst>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;[Red]\(&quot;$&quot;#,##0.00\)"/>
    <numFmt numFmtId="165" formatCode="#,##0.0"/>
    <numFmt numFmtId="166" formatCode="#,##0;[Red]\(#,##0\)"/>
    <numFmt numFmtId="167" formatCode="0.0"/>
  </numFmts>
  <fonts count="9" x14ac:knownFonts="1"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9"/>
      </patternFill>
    </fill>
    <fill>
      <patternFill patternType="solid">
        <fgColor rgb="FFC7FFF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16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165" fontId="4" fillId="0" borderId="0" xfId="0" applyNumberFormat="1" applyFont="1" applyAlignment="1">
      <alignment horizontal="center"/>
    </xf>
    <xf numFmtId="0" fontId="4" fillId="0" borderId="0" xfId="0" applyFont="1"/>
    <xf numFmtId="166" fontId="3" fillId="2" borderId="8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right"/>
    </xf>
    <xf numFmtId="0" fontId="3" fillId="2" borderId="8" xfId="0" applyFont="1" applyFill="1" applyBorder="1"/>
    <xf numFmtId="167" fontId="3" fillId="2" borderId="8" xfId="0" applyNumberFormat="1" applyFont="1" applyFill="1" applyBorder="1" applyAlignment="1">
      <alignment horizontal="center"/>
    </xf>
    <xf numFmtId="164" fontId="3" fillId="2" borderId="9" xfId="0" applyNumberFormat="1" applyFont="1" applyFill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10" xfId="0" applyFont="1" applyBorder="1"/>
    <xf numFmtId="0" fontId="7" fillId="0" borderId="0" xfId="0" applyFont="1"/>
    <xf numFmtId="0" fontId="4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164" fontId="4" fillId="4" borderId="0" xfId="0" applyNumberFormat="1" applyFont="1" applyFill="1"/>
    <xf numFmtId="165" fontId="4" fillId="4" borderId="0" xfId="0" applyNumberFormat="1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EF9AC-8DFC-8141-880A-26721FB4A690}">
  <sheetPr>
    <pageSetUpPr fitToPage="1"/>
  </sheetPr>
  <dimension ref="A1:P29"/>
  <sheetViews>
    <sheetView workbookViewId="0">
      <selection activeCell="P27" sqref="P27"/>
    </sheetView>
  </sheetViews>
  <sheetFormatPr baseColWidth="10" defaultColWidth="5.83203125" defaultRowHeight="11" x14ac:dyDescent="0.15"/>
  <cols>
    <col min="1" max="1" width="6.5" style="2" customWidth="1"/>
    <col min="2" max="2" width="11.33203125" style="2" customWidth="1"/>
    <col min="3" max="3" width="6.5" style="2" customWidth="1"/>
    <col min="4" max="4" width="23.5" style="2" customWidth="1"/>
    <col min="5" max="5" width="5.83203125" style="2"/>
    <col min="6" max="6" width="7.83203125" style="2" customWidth="1"/>
    <col min="7" max="8" width="7" style="2" customWidth="1"/>
    <col min="9" max="9" width="11.6640625" style="2" customWidth="1"/>
    <col min="10" max="10" width="1.33203125" style="2" customWidth="1"/>
    <col min="11" max="11" width="6.5" style="2" customWidth="1"/>
    <col min="12" max="12" width="0" style="2" hidden="1" customWidth="1"/>
    <col min="13" max="15" width="6.5" style="2" customWidth="1"/>
    <col min="16" max="256" width="8.83203125" style="2" customWidth="1"/>
    <col min="257" max="16384" width="5.83203125" style="2"/>
  </cols>
  <sheetData>
    <row r="1" spans="1:16" ht="16" x14ac:dyDescent="0.2">
      <c r="A1" s="1" t="s">
        <v>0</v>
      </c>
    </row>
    <row r="2" spans="1:16" ht="16" x14ac:dyDescent="0.2">
      <c r="A2" s="1" t="s">
        <v>1</v>
      </c>
    </row>
    <row r="3" spans="1:16" ht="16" x14ac:dyDescent="0.2">
      <c r="A3" s="1" t="s">
        <v>2</v>
      </c>
      <c r="E3" s="32" t="s">
        <v>49</v>
      </c>
      <c r="F3" s="32"/>
      <c r="G3" s="32"/>
      <c r="H3" s="32"/>
    </row>
    <row r="4" spans="1:16" ht="16" x14ac:dyDescent="0.2">
      <c r="A4" s="1" t="s">
        <v>3</v>
      </c>
      <c r="E4" s="32"/>
      <c r="F4" s="32"/>
      <c r="G4" s="32"/>
      <c r="H4" s="32"/>
    </row>
    <row r="5" spans="1:16" ht="16" x14ac:dyDescent="0.2">
      <c r="A5" s="1" t="s">
        <v>4</v>
      </c>
    </row>
    <row r="8" spans="1:16" s="6" customFormat="1" ht="14" x14ac:dyDescent="0.2">
      <c r="A8" s="37" t="s">
        <v>5</v>
      </c>
      <c r="B8" s="39" t="s">
        <v>6</v>
      </c>
      <c r="C8" s="39" t="s">
        <v>7</v>
      </c>
      <c r="D8" s="39" t="s">
        <v>8</v>
      </c>
      <c r="E8" s="33" t="s">
        <v>9</v>
      </c>
      <c r="F8" s="33" t="s">
        <v>10</v>
      </c>
      <c r="G8" s="3" t="s">
        <v>11</v>
      </c>
      <c r="H8" s="3" t="s">
        <v>12</v>
      </c>
      <c r="I8" s="33" t="s">
        <v>12</v>
      </c>
      <c r="J8" s="4"/>
      <c r="K8" s="3" t="s">
        <v>13</v>
      </c>
      <c r="L8" s="4"/>
      <c r="M8" s="5" t="s">
        <v>13</v>
      </c>
    </row>
    <row r="9" spans="1:16" s="6" customFormat="1" ht="14" x14ac:dyDescent="0.2">
      <c r="A9" s="38"/>
      <c r="B9" s="40"/>
      <c r="C9" s="40"/>
      <c r="D9" s="40"/>
      <c r="E9" s="34"/>
      <c r="F9" s="34"/>
      <c r="G9" s="8">
        <v>44886</v>
      </c>
      <c r="H9" s="7" t="s">
        <v>14</v>
      </c>
      <c r="I9" s="34"/>
      <c r="J9" s="9"/>
      <c r="K9" s="7" t="s">
        <v>15</v>
      </c>
      <c r="L9" s="9"/>
      <c r="M9" s="10" t="s">
        <v>16</v>
      </c>
    </row>
    <row r="10" spans="1:16" s="15" customFormat="1" ht="14" x14ac:dyDescent="0.2">
      <c r="A10" s="11" t="s">
        <v>17</v>
      </c>
      <c r="B10" s="11" t="s">
        <v>18</v>
      </c>
      <c r="C10" s="11" t="s">
        <v>19</v>
      </c>
      <c r="D10" s="11" t="s">
        <v>20</v>
      </c>
      <c r="E10" s="12" t="s">
        <v>21</v>
      </c>
      <c r="F10" s="13">
        <v>500</v>
      </c>
      <c r="G10" s="12">
        <v>1</v>
      </c>
      <c r="H10" s="12">
        <f>SUM(G10:G10)</f>
        <v>1</v>
      </c>
      <c r="I10" s="13">
        <f>H10*F10</f>
        <v>500</v>
      </c>
      <c r="J10" s="12" t="s">
        <v>22</v>
      </c>
      <c r="K10" s="14">
        <v>9.3000000000000007</v>
      </c>
      <c r="L10" s="15">
        <f>K10*H10</f>
        <v>9.3000000000000007</v>
      </c>
      <c r="M10" s="13">
        <f>IF(ISERROR(F10/K10),"0",F10/K10)</f>
        <v>53.763440860215049</v>
      </c>
    </row>
    <row r="11" spans="1:16" s="15" customFormat="1" ht="14" x14ac:dyDescent="0.2">
      <c r="A11" s="11" t="s">
        <v>17</v>
      </c>
      <c r="B11" s="11" t="s">
        <v>23</v>
      </c>
      <c r="C11" s="11" t="s">
        <v>19</v>
      </c>
      <c r="D11" s="11" t="s">
        <v>24</v>
      </c>
      <c r="E11" s="12" t="s">
        <v>21</v>
      </c>
      <c r="F11" s="13">
        <v>1000</v>
      </c>
      <c r="G11" s="12">
        <v>3</v>
      </c>
      <c r="H11" s="12">
        <f>SUM(G11:G11)</f>
        <v>3</v>
      </c>
      <c r="I11" s="13">
        <f>H11*F11</f>
        <v>3000</v>
      </c>
      <c r="J11" s="12" t="s">
        <v>22</v>
      </c>
      <c r="K11" s="14">
        <v>27.3</v>
      </c>
      <c r="L11" s="15">
        <f>K11*H11</f>
        <v>81.900000000000006</v>
      </c>
      <c r="M11" s="13">
        <f>IF(ISERROR(F11/K11),"0",F11/K11)</f>
        <v>36.630036630036628</v>
      </c>
      <c r="P11" s="13" t="s">
        <v>48</v>
      </c>
    </row>
    <row r="12" spans="1:16" s="15" customFormat="1" ht="14" x14ac:dyDescent="0.2">
      <c r="A12" s="11" t="s">
        <v>17</v>
      </c>
      <c r="B12" s="11" t="s">
        <v>25</v>
      </c>
      <c r="C12" s="25" t="s">
        <v>36</v>
      </c>
      <c r="D12" s="11" t="s">
        <v>26</v>
      </c>
      <c r="E12" s="12" t="s">
        <v>21</v>
      </c>
      <c r="F12" s="13">
        <v>1500</v>
      </c>
      <c r="G12" s="12">
        <v>2</v>
      </c>
      <c r="H12" s="12">
        <f>SUM(G12:G12)</f>
        <v>2</v>
      </c>
      <c r="I12" s="13">
        <f>H12*F12</f>
        <v>3000</v>
      </c>
      <c r="J12" s="12" t="s">
        <v>22</v>
      </c>
      <c r="K12" s="14">
        <v>36.6</v>
      </c>
      <c r="L12" s="15">
        <f>K12*H12</f>
        <v>73.2</v>
      </c>
      <c r="M12" s="13">
        <f>IF(ISERROR(F12/K12),"0",F12/K12)</f>
        <v>40.983606557377044</v>
      </c>
    </row>
    <row r="13" spans="1:16" s="15" customFormat="1" ht="14" x14ac:dyDescent="0.2">
      <c r="A13" s="11"/>
      <c r="B13" s="11"/>
      <c r="C13" s="25"/>
      <c r="D13" s="11"/>
      <c r="E13" s="12"/>
      <c r="F13" s="13"/>
      <c r="G13" s="12"/>
      <c r="H13" s="12"/>
      <c r="I13" s="13"/>
      <c r="J13" s="12"/>
      <c r="K13" s="14"/>
      <c r="M13" s="13"/>
    </row>
    <row r="14" spans="1:16" s="15" customFormat="1" ht="14" x14ac:dyDescent="0.2">
      <c r="A14" s="26" t="s">
        <v>17</v>
      </c>
      <c r="B14" s="26" t="s">
        <v>37</v>
      </c>
      <c r="C14" s="26" t="s">
        <v>41</v>
      </c>
      <c r="D14" s="26" t="s">
        <v>43</v>
      </c>
      <c r="E14" s="27" t="s">
        <v>21</v>
      </c>
      <c r="F14" s="28">
        <v>2500</v>
      </c>
      <c r="G14" s="27">
        <v>1</v>
      </c>
      <c r="H14" s="27">
        <f>SUM(G14:G14)</f>
        <v>1</v>
      </c>
      <c r="I14" s="28">
        <f>H14*F14</f>
        <v>2500</v>
      </c>
      <c r="J14" s="27"/>
      <c r="K14" s="29"/>
      <c r="L14" s="30"/>
      <c r="M14" s="28"/>
      <c r="N14" s="31" t="s">
        <v>47</v>
      </c>
      <c r="O14" s="31"/>
    </row>
    <row r="15" spans="1:16" s="15" customFormat="1" ht="14" x14ac:dyDescent="0.2">
      <c r="A15" s="26" t="s">
        <v>17</v>
      </c>
      <c r="B15" s="26" t="s">
        <v>39</v>
      </c>
      <c r="C15" s="26" t="s">
        <v>42</v>
      </c>
      <c r="D15" s="26" t="s">
        <v>45</v>
      </c>
      <c r="E15" s="27" t="s">
        <v>21</v>
      </c>
      <c r="F15" s="28">
        <v>5000</v>
      </c>
      <c r="G15" s="27">
        <v>1</v>
      </c>
      <c r="H15" s="27">
        <f>SUM(G15:G15)</f>
        <v>1</v>
      </c>
      <c r="I15" s="28">
        <f>H15*F15</f>
        <v>5000</v>
      </c>
      <c r="J15" s="27"/>
      <c r="K15" s="29"/>
      <c r="L15" s="30"/>
      <c r="M15" s="28"/>
      <c r="N15" s="31"/>
      <c r="O15" s="31"/>
    </row>
    <row r="16" spans="1:16" s="15" customFormat="1" ht="14" x14ac:dyDescent="0.2">
      <c r="A16" s="35" t="s">
        <v>27</v>
      </c>
      <c r="B16" s="36"/>
      <c r="C16" s="36"/>
      <c r="D16" s="36"/>
      <c r="E16" s="36"/>
      <c r="F16" s="36"/>
      <c r="G16" s="16">
        <f>SUM(G10:G15)</f>
        <v>8</v>
      </c>
      <c r="H16" s="16">
        <f>SUM(H10:H15)</f>
        <v>8</v>
      </c>
      <c r="I16" s="17">
        <f>SUM(I10:I15)</f>
        <v>14000</v>
      </c>
      <c r="J16" s="18"/>
      <c r="K16" s="19">
        <f>L16</f>
        <v>164.4</v>
      </c>
      <c r="L16" s="18">
        <f>SUM(L10:L12)</f>
        <v>164.4</v>
      </c>
      <c r="M16" s="20">
        <f>IF(ISERROR(I16/L16),"0",I16/L16)</f>
        <v>85.15815085158151</v>
      </c>
    </row>
    <row r="19" spans="1:8" ht="16" x14ac:dyDescent="0.2">
      <c r="A19" s="21" t="s">
        <v>28</v>
      </c>
    </row>
    <row r="20" spans="1:8" ht="16" x14ac:dyDescent="0.2">
      <c r="A20" s="22" t="s">
        <v>29</v>
      </c>
    </row>
    <row r="21" spans="1:8" ht="16" x14ac:dyDescent="0.2">
      <c r="A21" s="22" t="s">
        <v>30</v>
      </c>
    </row>
    <row r="22" spans="1:8" ht="16" x14ac:dyDescent="0.2">
      <c r="A22" s="22" t="s">
        <v>31</v>
      </c>
    </row>
    <row r="23" spans="1:8" ht="16" x14ac:dyDescent="0.2">
      <c r="A23" s="22" t="s">
        <v>32</v>
      </c>
    </row>
    <row r="24" spans="1:8" ht="16" x14ac:dyDescent="0.2">
      <c r="A24" s="22" t="s">
        <v>33</v>
      </c>
    </row>
    <row r="25" spans="1:8" ht="16" x14ac:dyDescent="0.2">
      <c r="A25" s="22"/>
    </row>
    <row r="26" spans="1:8" ht="16" x14ac:dyDescent="0.2">
      <c r="A26" s="22"/>
    </row>
    <row r="28" spans="1:8" ht="12" thickBot="1" x14ac:dyDescent="0.2">
      <c r="C28" s="23"/>
      <c r="D28" s="23"/>
      <c r="E28" s="23"/>
      <c r="F28" s="23"/>
      <c r="G28" s="23"/>
      <c r="H28" s="23"/>
    </row>
    <row r="29" spans="1:8" ht="12" x14ac:dyDescent="0.15">
      <c r="D29" s="24" t="s">
        <v>34</v>
      </c>
    </row>
  </sheetData>
  <mergeCells count="10">
    <mergeCell ref="E3:H4"/>
    <mergeCell ref="I8:I9"/>
    <mergeCell ref="A16:F16"/>
    <mergeCell ref="A8:A9"/>
    <mergeCell ref="B8:B9"/>
    <mergeCell ref="C8:C9"/>
    <mergeCell ref="D8:D9"/>
    <mergeCell ref="E8:E9"/>
    <mergeCell ref="F8:F9"/>
    <mergeCell ref="N14:O15"/>
  </mergeCells>
  <pageMargins left="0.45" right="0.45" top="0.75" bottom="0.5" header="0.3" footer="0.3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1B07E-6607-4F40-8A44-986451A0C9D7}">
  <sheetPr>
    <pageSetUpPr fitToPage="1"/>
  </sheetPr>
  <dimension ref="A1:Q29"/>
  <sheetViews>
    <sheetView tabSelected="1" workbookViewId="0">
      <selection activeCell="J33" sqref="J33"/>
    </sheetView>
  </sheetViews>
  <sheetFormatPr baseColWidth="10" defaultColWidth="5.83203125" defaultRowHeight="11" x14ac:dyDescent="0.15"/>
  <cols>
    <col min="1" max="1" width="6.5" style="2" customWidth="1"/>
    <col min="2" max="2" width="11.1640625" style="2" customWidth="1"/>
    <col min="3" max="3" width="6" style="2" customWidth="1"/>
    <col min="4" max="4" width="22" style="2" customWidth="1"/>
    <col min="5" max="5" width="5.83203125" style="2"/>
    <col min="6" max="6" width="7.83203125" style="2" customWidth="1"/>
    <col min="7" max="8" width="7" style="2" customWidth="1"/>
    <col min="9" max="9" width="11.6640625" style="2" customWidth="1"/>
    <col min="10" max="10" width="1.33203125" style="2" customWidth="1"/>
    <col min="11" max="11" width="6.5" style="2" customWidth="1"/>
    <col min="12" max="12" width="0" style="2" hidden="1" customWidth="1"/>
    <col min="13" max="15" width="6.5" style="2" customWidth="1"/>
    <col min="16" max="256" width="8.83203125" style="2" customWidth="1"/>
    <col min="257" max="16384" width="5.83203125" style="2"/>
  </cols>
  <sheetData>
    <row r="1" spans="1:17" ht="16" x14ac:dyDescent="0.2">
      <c r="A1" s="1" t="s">
        <v>0</v>
      </c>
    </row>
    <row r="2" spans="1:17" ht="16" x14ac:dyDescent="0.2">
      <c r="A2" s="1" t="s">
        <v>35</v>
      </c>
    </row>
    <row r="3" spans="1:17" ht="16" x14ac:dyDescent="0.2">
      <c r="A3" s="1" t="s">
        <v>2</v>
      </c>
      <c r="E3" s="32" t="s">
        <v>49</v>
      </c>
      <c r="F3" s="32"/>
      <c r="G3" s="32"/>
      <c r="H3" s="32"/>
    </row>
    <row r="4" spans="1:17" ht="16" x14ac:dyDescent="0.2">
      <c r="A4" s="1" t="s">
        <v>3</v>
      </c>
      <c r="E4" s="32"/>
      <c r="F4" s="32"/>
      <c r="G4" s="32"/>
      <c r="H4" s="32"/>
    </row>
    <row r="5" spans="1:17" ht="16" x14ac:dyDescent="0.2">
      <c r="A5" s="1" t="s">
        <v>4</v>
      </c>
    </row>
    <row r="8" spans="1:17" s="6" customFormat="1" ht="14" x14ac:dyDescent="0.2">
      <c r="A8" s="37" t="s">
        <v>5</v>
      </c>
      <c r="B8" s="39" t="s">
        <v>6</v>
      </c>
      <c r="C8" s="39" t="s">
        <v>7</v>
      </c>
      <c r="D8" s="39" t="s">
        <v>8</v>
      </c>
      <c r="E8" s="33" t="s">
        <v>9</v>
      </c>
      <c r="F8" s="33" t="s">
        <v>10</v>
      </c>
      <c r="G8" s="3" t="s">
        <v>11</v>
      </c>
      <c r="H8" s="3" t="s">
        <v>12</v>
      </c>
      <c r="I8" s="33" t="s">
        <v>12</v>
      </c>
      <c r="J8" s="4"/>
      <c r="K8" s="3" t="s">
        <v>13</v>
      </c>
      <c r="L8" s="4"/>
      <c r="M8" s="5" t="s">
        <v>13</v>
      </c>
    </row>
    <row r="9" spans="1:17" s="6" customFormat="1" ht="14" x14ac:dyDescent="0.2">
      <c r="A9" s="38"/>
      <c r="B9" s="40"/>
      <c r="C9" s="40"/>
      <c r="D9" s="40"/>
      <c r="E9" s="34"/>
      <c r="F9" s="34"/>
      <c r="G9" s="8">
        <v>44886</v>
      </c>
      <c r="H9" s="7" t="s">
        <v>14</v>
      </c>
      <c r="I9" s="34"/>
      <c r="J9" s="9"/>
      <c r="K9" s="7" t="s">
        <v>15</v>
      </c>
      <c r="L9" s="9"/>
      <c r="M9" s="10" t="s">
        <v>16</v>
      </c>
    </row>
    <row r="10" spans="1:17" s="15" customFormat="1" ht="14" x14ac:dyDescent="0.2">
      <c r="A10" s="11" t="s">
        <v>17</v>
      </c>
      <c r="B10" s="11" t="s">
        <v>18</v>
      </c>
      <c r="C10" s="11" t="s">
        <v>19</v>
      </c>
      <c r="D10" s="11" t="s">
        <v>20</v>
      </c>
      <c r="E10" s="12" t="s">
        <v>21</v>
      </c>
      <c r="F10" s="13">
        <v>500</v>
      </c>
      <c r="G10" s="12">
        <v>1</v>
      </c>
      <c r="H10" s="12">
        <f>SUM(G10:G10)</f>
        <v>1</v>
      </c>
      <c r="I10" s="13">
        <f>H10*F10</f>
        <v>500</v>
      </c>
      <c r="J10" s="12" t="s">
        <v>22</v>
      </c>
      <c r="K10" s="14">
        <v>9.3000000000000007</v>
      </c>
      <c r="L10" s="15">
        <f>K10*H10</f>
        <v>9.3000000000000007</v>
      </c>
      <c r="M10" s="13">
        <f>IF(ISERROR(F10/K10),"0",F10/K10)</f>
        <v>53.763440860215049</v>
      </c>
      <c r="Q10" s="13" t="s">
        <v>48</v>
      </c>
    </row>
    <row r="11" spans="1:17" s="15" customFormat="1" ht="14" x14ac:dyDescent="0.2">
      <c r="A11" s="11" t="s">
        <v>17</v>
      </c>
      <c r="B11" s="11" t="s">
        <v>23</v>
      </c>
      <c r="C11" s="11" t="s">
        <v>19</v>
      </c>
      <c r="D11" s="11" t="s">
        <v>24</v>
      </c>
      <c r="E11" s="12" t="s">
        <v>21</v>
      </c>
      <c r="F11" s="13">
        <v>1000</v>
      </c>
      <c r="G11" s="12">
        <v>2</v>
      </c>
      <c r="H11" s="12">
        <f>SUM(G11:G11)</f>
        <v>2</v>
      </c>
      <c r="I11" s="13">
        <f>H11*F11</f>
        <v>2000</v>
      </c>
      <c r="J11" s="12" t="s">
        <v>22</v>
      </c>
      <c r="K11" s="14">
        <v>27.3</v>
      </c>
      <c r="L11" s="15">
        <f>K11*H11</f>
        <v>54.6</v>
      </c>
      <c r="M11" s="13">
        <f>IF(ISERROR(F11/K11),"0",F11/K11)</f>
        <v>36.630036630036628</v>
      </c>
    </row>
    <row r="12" spans="1:17" s="15" customFormat="1" ht="14" x14ac:dyDescent="0.2">
      <c r="A12" s="11" t="s">
        <v>17</v>
      </c>
      <c r="B12" s="11" t="s">
        <v>25</v>
      </c>
      <c r="C12" s="11" t="s">
        <v>36</v>
      </c>
      <c r="D12" s="11" t="s">
        <v>26</v>
      </c>
      <c r="E12" s="12" t="s">
        <v>21</v>
      </c>
      <c r="F12" s="13">
        <v>1500</v>
      </c>
      <c r="G12" s="12">
        <v>2</v>
      </c>
      <c r="H12" s="12">
        <f>SUM(G12:G12)</f>
        <v>2</v>
      </c>
      <c r="I12" s="13">
        <f>H12*F12</f>
        <v>3000</v>
      </c>
      <c r="J12" s="12" t="s">
        <v>22</v>
      </c>
      <c r="K12" s="14">
        <v>36.6</v>
      </c>
      <c r="L12" s="15">
        <f>K12*H12</f>
        <v>73.2</v>
      </c>
      <c r="M12" s="13">
        <f>IF(ISERROR(F12/K12),"0",F12/K12)</f>
        <v>40.983606557377044</v>
      </c>
    </row>
    <row r="13" spans="1:17" s="15" customFormat="1" ht="14" x14ac:dyDescent="0.2">
      <c r="A13" s="11"/>
      <c r="B13" s="11"/>
      <c r="C13" s="11"/>
      <c r="D13" s="11"/>
      <c r="E13" s="12"/>
      <c r="F13" s="13"/>
      <c r="G13" s="12"/>
      <c r="H13" s="12"/>
      <c r="I13" s="13"/>
      <c r="J13" s="12"/>
      <c r="K13" s="14"/>
      <c r="M13" s="13"/>
    </row>
    <row r="14" spans="1:17" s="15" customFormat="1" ht="14" x14ac:dyDescent="0.2">
      <c r="A14" s="26" t="s">
        <v>17</v>
      </c>
      <c r="B14" s="26" t="s">
        <v>38</v>
      </c>
      <c r="C14" s="26" t="s">
        <v>41</v>
      </c>
      <c r="D14" s="26" t="s">
        <v>44</v>
      </c>
      <c r="E14" s="27" t="s">
        <v>21</v>
      </c>
      <c r="F14" s="28">
        <v>3000</v>
      </c>
      <c r="G14" s="27">
        <v>1</v>
      </c>
      <c r="H14" s="27">
        <f>SUM(G14:G14)</f>
        <v>1</v>
      </c>
      <c r="I14" s="28">
        <f>H14*F14</f>
        <v>3000</v>
      </c>
      <c r="J14" s="27"/>
      <c r="K14" s="29"/>
      <c r="L14" s="30"/>
      <c r="M14" s="28"/>
      <c r="N14" s="31" t="s">
        <v>47</v>
      </c>
      <c r="O14" s="31"/>
    </row>
    <row r="15" spans="1:17" s="15" customFormat="1" ht="14" x14ac:dyDescent="0.2">
      <c r="A15" s="26" t="s">
        <v>17</v>
      </c>
      <c r="B15" s="26" t="s">
        <v>40</v>
      </c>
      <c r="C15" s="26" t="s">
        <v>42</v>
      </c>
      <c r="D15" s="26" t="s">
        <v>46</v>
      </c>
      <c r="E15" s="27" t="s">
        <v>21</v>
      </c>
      <c r="F15" s="28">
        <v>1000</v>
      </c>
      <c r="G15" s="27">
        <v>1</v>
      </c>
      <c r="H15" s="27">
        <f>SUM(G15:G15)</f>
        <v>1</v>
      </c>
      <c r="I15" s="28">
        <f>H15*F15</f>
        <v>1000</v>
      </c>
      <c r="J15" s="27"/>
      <c r="K15" s="29"/>
      <c r="L15" s="30"/>
      <c r="M15" s="28"/>
      <c r="N15" s="31"/>
      <c r="O15" s="31"/>
    </row>
    <row r="16" spans="1:17" s="15" customFormat="1" ht="14" x14ac:dyDescent="0.2">
      <c r="A16" s="35" t="s">
        <v>27</v>
      </c>
      <c r="B16" s="36"/>
      <c r="C16" s="36"/>
      <c r="D16" s="36"/>
      <c r="E16" s="36"/>
      <c r="F16" s="36"/>
      <c r="G16" s="16">
        <f>SUM(G10:G15)</f>
        <v>7</v>
      </c>
      <c r="H16" s="16">
        <f>SUM(H10:H15)</f>
        <v>7</v>
      </c>
      <c r="I16" s="17">
        <f>SUM(I10:I15)</f>
        <v>9500</v>
      </c>
      <c r="J16" s="18"/>
      <c r="K16" s="19">
        <f>L16</f>
        <v>137.10000000000002</v>
      </c>
      <c r="L16" s="18">
        <f>SUM(L10:L12)</f>
        <v>137.10000000000002</v>
      </c>
      <c r="M16" s="20">
        <f>IF(ISERROR(I16/L16),"0",I16/L16)</f>
        <v>69.29248723559445</v>
      </c>
    </row>
    <row r="19" spans="1:8" ht="16" x14ac:dyDescent="0.2">
      <c r="A19" s="21" t="s">
        <v>28</v>
      </c>
    </row>
    <row r="20" spans="1:8" ht="16" x14ac:dyDescent="0.2">
      <c r="A20" s="22" t="s">
        <v>29</v>
      </c>
    </row>
    <row r="21" spans="1:8" ht="16" x14ac:dyDescent="0.2">
      <c r="A21" s="22" t="s">
        <v>30</v>
      </c>
    </row>
    <row r="22" spans="1:8" ht="16" x14ac:dyDescent="0.2">
      <c r="A22" s="22" t="s">
        <v>31</v>
      </c>
    </row>
    <row r="23" spans="1:8" ht="16" x14ac:dyDescent="0.2">
      <c r="A23" s="22" t="s">
        <v>32</v>
      </c>
    </row>
    <row r="24" spans="1:8" ht="16" x14ac:dyDescent="0.2">
      <c r="A24" s="22" t="s">
        <v>33</v>
      </c>
    </row>
    <row r="25" spans="1:8" ht="16" x14ac:dyDescent="0.2">
      <c r="A25" s="22"/>
    </row>
    <row r="26" spans="1:8" ht="16" x14ac:dyDescent="0.2">
      <c r="A26" s="22"/>
    </row>
    <row r="28" spans="1:8" ht="12" thickBot="1" x14ac:dyDescent="0.2">
      <c r="C28" s="23"/>
      <c r="D28" s="23"/>
      <c r="E28" s="23"/>
      <c r="F28" s="23"/>
      <c r="G28" s="23"/>
      <c r="H28" s="23"/>
    </row>
    <row r="29" spans="1:8" ht="12" x14ac:dyDescent="0.15">
      <c r="D29" s="24" t="s">
        <v>34</v>
      </c>
    </row>
  </sheetData>
  <mergeCells count="10">
    <mergeCell ref="E3:H4"/>
    <mergeCell ref="I8:I9"/>
    <mergeCell ref="A16:F16"/>
    <mergeCell ref="A8:A9"/>
    <mergeCell ref="B8:B9"/>
    <mergeCell ref="C8:C9"/>
    <mergeCell ref="D8:D9"/>
    <mergeCell ref="E8:E9"/>
    <mergeCell ref="F8:F9"/>
    <mergeCell ref="N14:O15"/>
  </mergeCells>
  <pageMargins left="0.45" right="0.45" top="0.75" bottom="0.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FORD</vt:lpstr>
      <vt:lpstr>MAZDA</vt:lpstr>
      <vt:lpstr>FORD!Print_Area</vt:lpstr>
      <vt:lpstr>MAZDA!Print_Area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2022-11-21T16:26:29Z</cp:lastPrinted>
  <dcterms:created xsi:type="dcterms:W3CDTF">2022-11-17T20:20:21Z</dcterms:created>
  <dcterms:modified xsi:type="dcterms:W3CDTF">2022-11-21T16:34:01Z</dcterms:modified>
</cp:coreProperties>
</file>